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40" activeTab="1"/>
  </bookViews>
  <sheets>
    <sheet name="datos gráficos 36" sheetId="1" r:id="rId1"/>
    <sheet name="reporte 36" sheetId="2" r:id="rId2"/>
    <sheet name="reporte 35" sheetId="3" r:id="rId3"/>
    <sheet name="reporte 34 " sheetId="4" r:id="rId4"/>
    <sheet name="reporte 33" sheetId="5" r:id="rId5"/>
    <sheet name="reporte 49" sheetId="6" r:id="rId6"/>
  </sheets>
  <definedNames/>
  <calcPr fullCalcOnLoad="1"/>
</workbook>
</file>

<file path=xl/sharedStrings.xml><?xml version="1.0" encoding="utf-8"?>
<sst xmlns="http://schemas.openxmlformats.org/spreadsheetml/2006/main" count="88" uniqueCount="63">
  <si>
    <t>33. Cantidad de horas de capacitación impartidas- Por objetivos de capacitación</t>
  </si>
  <si>
    <t>Objetivo de capacitación</t>
  </si>
  <si>
    <t>Total</t>
  </si>
  <si>
    <t>36. Cobertura de capacitacion discriminado por nivel de los destinatarios</t>
  </si>
  <si>
    <t>Nivel</t>
  </si>
  <si>
    <t>Cantidad de funcionarios de nivel gerencial capacitados</t>
  </si>
  <si>
    <t>Cantidad total de funcionarios de nivel gerencial</t>
  </si>
  <si>
    <t>Cantidad de funcionarios de nivel profesional capacitados</t>
  </si>
  <si>
    <t>Cantidad total de funcionarios de nivel profesional</t>
  </si>
  <si>
    <t>Cantidad de funcionarios de nivel no profesional capacitados</t>
  </si>
  <si>
    <t>Cantidad total de funcionarios de nivel  no profesional</t>
  </si>
  <si>
    <t>Cantidad de funcionarios de nuevo ingreso capacitados</t>
  </si>
  <si>
    <t>Cantidad total de funcionarios nuevo ingreso</t>
  </si>
  <si>
    <t>Cantidad de becarios capacitados</t>
  </si>
  <si>
    <t>Cantidad de becarios</t>
  </si>
  <si>
    <t>Cantidad de nuevos becarios capacitados</t>
  </si>
  <si>
    <t>Cantidad de nuevos becarios</t>
  </si>
  <si>
    <t>Total de personal capacitado</t>
  </si>
  <si>
    <t>Total de personal</t>
  </si>
  <si>
    <t xml:space="preserve">Cobertura de capacitación </t>
  </si>
  <si>
    <t>34 Cantidad de horas de capacitación impartidas- Por tipo de organización</t>
  </si>
  <si>
    <t>Organización que imparte la capacitación</t>
  </si>
  <si>
    <t>DGI</t>
  </si>
  <si>
    <t>35. Cantidad de horas de capacitación recibidas- Por nivel del destinatario</t>
  </si>
  <si>
    <t>Funcionarios</t>
  </si>
  <si>
    <t>Sub total funcionarios</t>
  </si>
  <si>
    <t>49. Cantidad de actividades de capacitación terminadas- Por objetivo de capacitación</t>
  </si>
  <si>
    <t>%</t>
  </si>
  <si>
    <t>Inducción</t>
  </si>
  <si>
    <t>Actualización</t>
  </si>
  <si>
    <t>Otras formas de Contratación</t>
  </si>
  <si>
    <t>Directores</t>
  </si>
  <si>
    <t>Profesionales</t>
  </si>
  <si>
    <t>Gerentes</t>
  </si>
  <si>
    <t>Supervisores</t>
  </si>
  <si>
    <t>No profesionales</t>
  </si>
  <si>
    <t>Otras formas de
Contratación</t>
  </si>
  <si>
    <t>No Profesionales</t>
  </si>
  <si>
    <t>Otras Contrataciones</t>
  </si>
  <si>
    <t>Cantidad de funcionarios Directores capacitados</t>
  </si>
  <si>
    <t>Cantidad total de funcionarios Directores</t>
  </si>
  <si>
    <t>Proporción de funcionarios de Directores capacitados</t>
  </si>
  <si>
    <t>Cantidad de funcionarios Gerentes capacitados</t>
  </si>
  <si>
    <t>Cantidad total de funcionarios Gerentes</t>
  </si>
  <si>
    <t>Proporción de funcionarios de Gerentes capacitados</t>
  </si>
  <si>
    <t>Cantidad de funcionarios Supervisores capacitados</t>
  </si>
  <si>
    <t>Cantidad total de funcionarios Supervisores</t>
  </si>
  <si>
    <t>Proporción de funcionarios de Supervisores capacitados</t>
  </si>
  <si>
    <t>Cantidad de funcionarios Profesionales capacitados</t>
  </si>
  <si>
    <t>Cantidad total de funcionarios Profesionales</t>
  </si>
  <si>
    <t>Proporción de funcionarios Profesionales capacitados</t>
  </si>
  <si>
    <t>Cantidad de funcionarios No Profesionales capacitados</t>
  </si>
  <si>
    <t>Cantidad total de funcionarios No Profesionales</t>
  </si>
  <si>
    <t>Proporción de funcionarios No Profesionales capacitados</t>
  </si>
  <si>
    <t>Cantidad de Otras Formas de Contratación capacitados</t>
  </si>
  <si>
    <t>Cantidad total de Otras Formas de Contratación</t>
  </si>
  <si>
    <t>Proporción de Otras Formas de Contratación capacitados</t>
  </si>
  <si>
    <t>Proporción de funcionarios Directores capacitados</t>
  </si>
  <si>
    <t>Proporción de funcionarios Gerentes capacitados</t>
  </si>
  <si>
    <t>Proporción de funcionarios Supervisores capacitados</t>
  </si>
  <si>
    <t>Otras Organizaciones Externas</t>
  </si>
  <si>
    <t>Otras</t>
  </si>
  <si>
    <t>Especialización</t>
  </si>
</sst>
</file>

<file path=xl/styles.xml><?xml version="1.0" encoding="utf-8"?>
<styleSheet xmlns="http://schemas.openxmlformats.org/spreadsheetml/2006/main">
  <numFmts count="38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mmm\-yyyy"/>
    <numFmt numFmtId="185" formatCode="#,##0.00%"/>
    <numFmt numFmtId="186" formatCode="dd/mm/yyyy;@"/>
    <numFmt numFmtId="187" formatCode="h\:mm\:ss;@"/>
    <numFmt numFmtId="188" formatCode="[$-C0A]dddd\,\ dd&quot; de &quot;mmmm&quot; de &quot;yyyy"/>
    <numFmt numFmtId="189" formatCode="[$-C0A]mmm\-yy;@"/>
    <numFmt numFmtId="190" formatCode="[$-380A]dddd\,\ dd&quot; de &quot;mmmm&quot; de &quot;yyyy"/>
    <numFmt numFmtId="191" formatCode="[$-380A]d&quot; de &quot;mmmm&quot; de &quot;yyyy;@"/>
    <numFmt numFmtId="192" formatCode="mm\-yyyy"/>
    <numFmt numFmtId="193" formatCode="&quot;Mmm&quot;\-yyyy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4"/>
      <color indexed="43"/>
      <name val="Arial"/>
      <family val="2"/>
    </font>
    <font>
      <sz val="14"/>
      <name val="Arial"/>
      <family val="2"/>
    </font>
    <font>
      <b/>
      <sz val="12"/>
      <color indexed="43"/>
      <name val="Arial"/>
      <family val="2"/>
    </font>
    <font>
      <b/>
      <sz val="10"/>
      <name val="Arial"/>
      <family val="2"/>
    </font>
    <font>
      <b/>
      <sz val="11"/>
      <name val="Arial"/>
      <family val="0"/>
    </font>
    <font>
      <sz val="9.25"/>
      <name val="Arial"/>
      <family val="0"/>
    </font>
    <font>
      <b/>
      <sz val="10"/>
      <color indexed="43"/>
      <name val="Arial"/>
      <family val="2"/>
    </font>
    <font>
      <b/>
      <sz val="13.25"/>
      <name val="Arial"/>
      <family val="2"/>
    </font>
    <font>
      <sz val="12"/>
      <name val="Arial"/>
      <family val="2"/>
    </font>
    <font>
      <sz val="10.75"/>
      <name val="Arial"/>
      <family val="0"/>
    </font>
    <font>
      <b/>
      <sz val="16"/>
      <color indexed="43"/>
      <name val="Arial"/>
      <family val="2"/>
    </font>
    <font>
      <sz val="16"/>
      <color indexed="43"/>
      <name val="Arial"/>
      <family val="2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6" fillId="2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7" fontId="7" fillId="3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horizontal="right" vertical="center" wrapText="1"/>
    </xf>
    <xf numFmtId="0" fontId="0" fillId="3" borderId="2" xfId="0" applyFill="1" applyBorder="1" applyAlignment="1">
      <alignment vertical="center" wrapText="1"/>
    </xf>
    <xf numFmtId="0" fontId="7" fillId="4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17" fontId="7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0" fillId="0" borderId="2" xfId="0" applyBorder="1" applyAlignment="1">
      <alignment/>
    </xf>
    <xf numFmtId="0" fontId="7" fillId="4" borderId="3" xfId="0" applyFont="1" applyFill="1" applyBorder="1" applyAlignment="1">
      <alignment/>
    </xf>
    <xf numFmtId="0" fontId="7" fillId="0" borderId="4" xfId="0" applyFont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7" fillId="5" borderId="3" xfId="0" applyFont="1" applyFill="1" applyBorder="1" applyAlignment="1">
      <alignment/>
    </xf>
    <xf numFmtId="17" fontId="7" fillId="3" borderId="5" xfId="0" applyNumberFormat="1" applyFont="1" applyFill="1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10" fontId="0" fillId="0" borderId="3" xfId="0" applyNumberForma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0" fontId="0" fillId="0" borderId="8" xfId="0" applyNumberFormat="1" applyBorder="1" applyAlignment="1">
      <alignment vertical="center" wrapText="1"/>
    </xf>
    <xf numFmtId="10" fontId="0" fillId="0" borderId="0" xfId="0" applyNumberFormat="1" applyAlignment="1">
      <alignment vertical="center" wrapText="1"/>
    </xf>
    <xf numFmtId="0" fontId="0" fillId="0" borderId="7" xfId="0" applyBorder="1" applyAlignment="1">
      <alignment/>
    </xf>
    <xf numFmtId="0" fontId="7" fillId="5" borderId="1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10" fontId="7" fillId="5" borderId="2" xfId="0" applyNumberFormat="1" applyFont="1" applyFill="1" applyBorder="1" applyAlignment="1">
      <alignment vertical="center" wrapText="1"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7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/>
    </xf>
    <xf numFmtId="0" fontId="16" fillId="4" borderId="2" xfId="0" applyFont="1" applyFill="1" applyBorder="1" applyAlignment="1">
      <alignment vertical="center"/>
    </xf>
    <xf numFmtId="10" fontId="16" fillId="4" borderId="2" xfId="0" applyNumberFormat="1" applyFont="1" applyFill="1" applyBorder="1" applyAlignment="1">
      <alignment vertical="center"/>
    </xf>
    <xf numFmtId="0" fontId="8" fillId="5" borderId="3" xfId="0" applyFont="1" applyFill="1" applyBorder="1" applyAlignment="1">
      <alignment/>
    </xf>
    <xf numFmtId="184" fontId="7" fillId="3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3" borderId="3" xfId="0" applyFont="1" applyFill="1" applyBorder="1" applyAlignment="1">
      <alignment vertical="center"/>
    </xf>
    <xf numFmtId="10" fontId="8" fillId="5" borderId="2" xfId="0" applyNumberFormat="1" applyFont="1" applyFill="1" applyBorder="1" applyAlignment="1">
      <alignment/>
    </xf>
    <xf numFmtId="0" fontId="16" fillId="0" borderId="3" xfId="0" applyFont="1" applyBorder="1" applyAlignment="1">
      <alignment vertical="center"/>
    </xf>
    <xf numFmtId="0" fontId="0" fillId="0" borderId="9" xfId="0" applyBorder="1" applyAlignment="1">
      <alignment/>
    </xf>
    <xf numFmtId="0" fontId="14" fillId="2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14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Cobertura de capacitación por nivel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1575"/>
          <c:w val="0.58525"/>
          <c:h val="0.8637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'datos gráficos 36'!$A$6:$B$6</c:f>
              <c:strCache>
                <c:ptCount val="1"/>
                <c:pt idx="0">
                  <c:v>Directores Cantidad de funcionarios de nivel gerencial capacitados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'datos gráficos 36'!$C$6</c:f>
            </c:numRef>
          </c:val>
        </c:ser>
        <c:ser>
          <c:idx val="7"/>
          <c:order val="1"/>
          <c:tx>
            <c:strRef>
              <c:f>'datos gráficos 36'!$A$7:$B$7</c:f>
              <c:strCache>
                <c:ptCount val="1"/>
                <c:pt idx="0">
                  <c:v>Directores Cantidad total de funcionarios de nivel gerencial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'datos gráficos 36'!$C$7</c:f>
            </c:numRef>
          </c:val>
        </c:ser>
        <c:ser>
          <c:idx val="0"/>
          <c:order val="2"/>
          <c:tx>
            <c:strRef>
              <c:f>'datos gráficos 36'!$A$8:$B$8</c:f>
              <c:strCache>
                <c:ptCount val="1"/>
                <c:pt idx="0">
                  <c:v>Directores Proporción de funcionarios Directores capacitados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'datos gráficos 36'!$C$8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3"/>
          <c:tx>
            <c:strRef>
              <c:f>'datos gráficos 36'!$A$10:$B$10</c:f>
              <c:strCache>
                <c:ptCount val="1"/>
                <c:pt idx="0">
                  <c:v>Gerentes Cantidad de funcionarios de nivel profesional capacitados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'datos gráficos 36'!$C$10</c:f>
            </c:numRef>
          </c:val>
        </c:ser>
        <c:ser>
          <c:idx val="9"/>
          <c:order val="4"/>
          <c:tx>
            <c:strRef>
              <c:f>'datos gráficos 36'!$A$11:$B$11</c:f>
              <c:strCache>
                <c:ptCount val="1"/>
                <c:pt idx="0">
                  <c:v>Gerentes Cantidad total de funcionarios de nivel profesional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'datos gráficos 36'!$C$11</c:f>
            </c:numRef>
          </c:val>
        </c:ser>
        <c:ser>
          <c:idx val="10"/>
          <c:order val="5"/>
          <c:tx>
            <c:strRef>
              <c:f>'datos gráficos 36'!$A$12:$B$12</c:f>
              <c:strCache>
                <c:ptCount val="1"/>
                <c:pt idx="0">
                  <c:v>Gerentes Proporción de funcionarios Gerentes capacitados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gráficos 36'!$C$12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6"/>
          <c:tx>
            <c:strRef>
              <c:f>'datos gráficos 36'!$A$14:$B$14</c:f>
              <c:strCache>
                <c:ptCount val="1"/>
                <c:pt idx="0">
                  <c:v>Supervisores Cantidad de funcionarios de nivel no profesional capacitados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'datos gráficos 36'!$C$14</c:f>
            </c:numRef>
          </c:val>
        </c:ser>
        <c:ser>
          <c:idx val="11"/>
          <c:order val="7"/>
          <c:tx>
            <c:strRef>
              <c:f>'datos gráficos 36'!$A$15:$B$15</c:f>
              <c:strCache>
                <c:ptCount val="1"/>
                <c:pt idx="0">
                  <c:v>Supervisores Cantidad total de funcionarios de nivel  no profesional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'datos gráficos 36'!$C$15</c:f>
            </c:numRef>
          </c:val>
        </c:ser>
        <c:ser>
          <c:idx val="12"/>
          <c:order val="8"/>
          <c:tx>
            <c:strRef>
              <c:f>'datos gráficos 36'!$A$16:$B$16</c:f>
              <c:strCache>
                <c:ptCount val="1"/>
                <c:pt idx="0">
                  <c:v>Supervisores Proporción de funcionarios Supervisores capacitados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gráficos 36'!$C$16</c:f>
              <c:numCache>
                <c:ptCount val="1"/>
                <c:pt idx="0">
                  <c:v>0.9536423841059603</c:v>
                </c:pt>
              </c:numCache>
            </c:numRef>
          </c:val>
        </c:ser>
        <c:ser>
          <c:idx val="13"/>
          <c:order val="9"/>
          <c:tx>
            <c:strRef>
              <c:f>'datos gráficos 36'!$A$18:$B$18</c:f>
              <c:strCache>
                <c:ptCount val="1"/>
                <c:pt idx="0">
                  <c:v>Profesionales Cantidad de funcionarios de nuevo ingreso capacitados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'datos gráficos 36'!$C$18</c:f>
            </c:numRef>
          </c:val>
        </c:ser>
        <c:ser>
          <c:idx val="2"/>
          <c:order val="10"/>
          <c:tx>
            <c:strRef>
              <c:f>'datos gráficos 36'!$A$19:$B$19</c:f>
              <c:strCache>
                <c:ptCount val="1"/>
                <c:pt idx="0">
                  <c:v>Profesionales Cantidad total de funcionarios nuevo ingreso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gráficos 36'!$C$19</c:f>
            </c:numRef>
          </c:val>
        </c:ser>
        <c:ser>
          <c:idx val="14"/>
          <c:order val="11"/>
          <c:tx>
            <c:strRef>
              <c:f>'datos gráficos 36'!$A$20:$B$20</c:f>
              <c:strCache>
                <c:ptCount val="1"/>
                <c:pt idx="0">
                  <c:v>Profesionales Proporción de funcionarios Profesionales capacitados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gráficos 36'!$C$20</c:f>
              <c:numCache>
                <c:ptCount val="1"/>
                <c:pt idx="0">
                  <c:v>0.7750556792873051</c:v>
                </c:pt>
              </c:numCache>
            </c:numRef>
          </c:val>
        </c:ser>
        <c:ser>
          <c:idx val="15"/>
          <c:order val="12"/>
          <c:tx>
            <c:strRef>
              <c:f>'datos gráficos 36'!$A$22:$B$22</c:f>
              <c:strCache>
                <c:ptCount val="1"/>
                <c:pt idx="0">
                  <c:v>No Profesionales Cantidad de becarios capacitados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'datos gráficos 36'!$C$22</c:f>
            </c:numRef>
          </c:val>
        </c:ser>
        <c:ser>
          <c:idx val="16"/>
          <c:order val="13"/>
          <c:tx>
            <c:strRef>
              <c:f>'datos gráficos 36'!$A$23:$B$23</c:f>
              <c:strCache>
                <c:ptCount val="1"/>
                <c:pt idx="0">
                  <c:v>No Profesionales Cantidad de becarios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'datos gráficos 36'!$C$23</c:f>
            </c:numRef>
          </c:val>
        </c:ser>
        <c:ser>
          <c:idx val="3"/>
          <c:order val="14"/>
          <c:tx>
            <c:strRef>
              <c:f>'datos gráficos 36'!$A$24:$B$24</c:f>
              <c:strCache>
                <c:ptCount val="1"/>
                <c:pt idx="0">
                  <c:v>No Profesionales Proporción de funcionarios No Profesionales capacitados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gráficos 36'!$C$24</c:f>
              <c:numCache>
                <c:ptCount val="1"/>
                <c:pt idx="0">
                  <c:v>0.5818815331010453</c:v>
                </c:pt>
              </c:numCache>
            </c:numRef>
          </c:val>
        </c:ser>
        <c:ser>
          <c:idx val="17"/>
          <c:order val="15"/>
          <c:tx>
            <c:strRef>
              <c:f>'datos gráficos 36'!$A$26:$B$26</c:f>
              <c:strCache>
                <c:ptCount val="1"/>
                <c:pt idx="0">
                  <c:v>Otras Contrataciones Cantidad de nuevos becarios capacitados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'datos gráficos 36'!$C$26</c:f>
            </c:numRef>
          </c:val>
        </c:ser>
        <c:ser>
          <c:idx val="18"/>
          <c:order val="16"/>
          <c:tx>
            <c:strRef>
              <c:f>'datos gráficos 36'!$A$27:$B$27</c:f>
              <c:strCache>
                <c:ptCount val="1"/>
                <c:pt idx="0">
                  <c:v>Otras Contrataciones Cantidad de nuevos becarios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'datos gráficos 36'!$C$27</c:f>
            </c:numRef>
          </c:val>
        </c:ser>
        <c:ser>
          <c:idx val="19"/>
          <c:order val="17"/>
          <c:tx>
            <c:strRef>
              <c:f>'datos gráficos 36'!$A$28:$B$28</c:f>
              <c:strCache>
                <c:ptCount val="1"/>
                <c:pt idx="0">
                  <c:v>Otras Contrataciones Proporción de Otras Formas de Contratación capacitados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gráficos 36'!$C$28</c:f>
              <c:numCache>
                <c:ptCount val="1"/>
                <c:pt idx="0">
                  <c:v>1</c:v>
                </c:pt>
              </c:numCache>
            </c:numRef>
          </c:val>
        </c:ser>
        <c:overlap val="-40"/>
        <c:axId val="20754728"/>
        <c:axId val="22790089"/>
      </c:barChart>
      <c:catAx>
        <c:axId val="20754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90089"/>
        <c:crosses val="autoZero"/>
        <c:auto val="1"/>
        <c:lblOffset val="100"/>
        <c:noMultiLvlLbl val="0"/>
      </c:catAx>
      <c:valAx>
        <c:axId val="2279008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5472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33"/>
          <c:y val="0.272"/>
          <c:w val="0.267"/>
          <c:h val="0.54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Hora de capacitación-Funcionarios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'reporte 35'!$B$6:$B$11</c:f>
              <c:strCache>
                <c:ptCount val="6"/>
                <c:pt idx="0">
                  <c:v>Directores</c:v>
                </c:pt>
                <c:pt idx="1">
                  <c:v>Gerentes</c:v>
                </c:pt>
                <c:pt idx="2">
                  <c:v>Supervisores</c:v>
                </c:pt>
                <c:pt idx="3">
                  <c:v>Profesionales</c:v>
                </c:pt>
                <c:pt idx="4">
                  <c:v>No profesionales</c:v>
                </c:pt>
                <c:pt idx="5">
                  <c:v>Otras formas de Contratación</c:v>
                </c:pt>
              </c:strCache>
            </c:strRef>
          </c:cat>
          <c:val>
            <c:numRef>
              <c:f>'reporte 35'!$C$6:$C$11</c:f>
              <c:numCache>
                <c:ptCount val="6"/>
                <c:pt idx="0">
                  <c:v>1428</c:v>
                </c:pt>
                <c:pt idx="1">
                  <c:v>5207</c:v>
                </c:pt>
                <c:pt idx="2">
                  <c:v>16441</c:v>
                </c:pt>
                <c:pt idx="3">
                  <c:v>13750</c:v>
                </c:pt>
                <c:pt idx="4">
                  <c:v>65474</c:v>
                </c:pt>
                <c:pt idx="5">
                  <c:v>8546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'reporte 34 '!$A$6:$A$7</c:f>
              <c:strCache>
                <c:ptCount val="2"/>
                <c:pt idx="0">
                  <c:v>DGI</c:v>
                </c:pt>
                <c:pt idx="1">
                  <c:v>Otras Organizaciones Externas</c:v>
                </c:pt>
              </c:strCache>
            </c:strRef>
          </c:cat>
          <c:val>
            <c:numRef>
              <c:f>'reporte 34 '!$B$6:$B$7</c:f>
              <c:numCache>
                <c:ptCount val="2"/>
                <c:pt idx="0">
                  <c:v>3842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'reporte 33'!$B$5</c:f>
              <c:strCache>
                <c:ptCount val="1"/>
                <c:pt idx="0">
                  <c:v>Dic-12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'reporte 33'!$A$6:$A$8</c:f>
              <c:strCache>
                <c:ptCount val="3"/>
                <c:pt idx="0">
                  <c:v>Inducción</c:v>
                </c:pt>
                <c:pt idx="1">
                  <c:v>Actualización</c:v>
                </c:pt>
                <c:pt idx="2">
                  <c:v>Otras</c:v>
                </c:pt>
              </c:strCache>
            </c:strRef>
          </c:cat>
          <c:val>
            <c:numRef>
              <c:f>'reporte 33'!$B$6:$B$8</c:f>
              <c:numCache>
                <c:ptCount val="3"/>
                <c:pt idx="0">
                  <c:v>266</c:v>
                </c:pt>
                <c:pt idx="1">
                  <c:v>3412</c:v>
                </c:pt>
                <c:pt idx="2">
                  <c:v>164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0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0"/>
          <a:ext cx="762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476250</xdr:colOff>
      <xdr:row>0</xdr:row>
      <xdr:rowOff>19050</xdr:rowOff>
    </xdr:from>
    <xdr:to>
      <xdr:col>13</xdr:col>
      <xdr:colOff>476250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0" y="19050"/>
          <a:ext cx="762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37</xdr:row>
      <xdr:rowOff>57150</xdr:rowOff>
    </xdr:from>
    <xdr:to>
      <xdr:col>13</xdr:col>
      <xdr:colOff>257175</xdr:colOff>
      <xdr:row>72</xdr:row>
      <xdr:rowOff>76200</xdr:rowOff>
    </xdr:to>
    <xdr:graphicFrame>
      <xdr:nvGraphicFramePr>
        <xdr:cNvPr id="2" name="Chart 4"/>
        <xdr:cNvGraphicFramePr/>
      </xdr:nvGraphicFramePr>
      <xdr:xfrm>
        <a:off x="190500" y="6181725"/>
        <a:ext cx="13211175" cy="568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733425</xdr:colOff>
      <xdr:row>0</xdr:row>
      <xdr:rowOff>0</xdr:rowOff>
    </xdr:from>
    <xdr:to>
      <xdr:col>10</xdr:col>
      <xdr:colOff>733425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0"/>
          <a:ext cx="762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9525</xdr:rowOff>
    </xdr:from>
    <xdr:to>
      <xdr:col>4</xdr:col>
      <xdr:colOff>161925</xdr:colOff>
      <xdr:row>36</xdr:row>
      <xdr:rowOff>95250</xdr:rowOff>
    </xdr:to>
    <xdr:graphicFrame>
      <xdr:nvGraphicFramePr>
        <xdr:cNvPr id="2" name="Chart 2"/>
        <xdr:cNvGraphicFramePr/>
      </xdr:nvGraphicFramePr>
      <xdr:xfrm>
        <a:off x="0" y="2609850"/>
        <a:ext cx="572452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733425</xdr:colOff>
      <xdr:row>0</xdr:row>
      <xdr:rowOff>0</xdr:rowOff>
    </xdr:from>
    <xdr:to>
      <xdr:col>10</xdr:col>
      <xdr:colOff>733425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0"/>
          <a:ext cx="762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66675</xdr:rowOff>
    </xdr:from>
    <xdr:to>
      <xdr:col>2</xdr:col>
      <xdr:colOff>66675</xdr:colOff>
      <xdr:row>26</xdr:row>
      <xdr:rowOff>19050</xdr:rowOff>
    </xdr:to>
    <xdr:graphicFrame>
      <xdr:nvGraphicFramePr>
        <xdr:cNvPr id="2" name="Chart 3"/>
        <xdr:cNvGraphicFramePr/>
      </xdr:nvGraphicFramePr>
      <xdr:xfrm>
        <a:off x="0" y="1695450"/>
        <a:ext cx="42195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733425</xdr:colOff>
      <xdr:row>0</xdr:row>
      <xdr:rowOff>0</xdr:rowOff>
    </xdr:from>
    <xdr:to>
      <xdr:col>10</xdr:col>
      <xdr:colOff>733425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0"/>
          <a:ext cx="762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10</xdr:row>
      <xdr:rowOff>114300</xdr:rowOff>
    </xdr:from>
    <xdr:to>
      <xdr:col>2</xdr:col>
      <xdr:colOff>19050</xdr:colOff>
      <xdr:row>26</xdr:row>
      <xdr:rowOff>28575</xdr:rowOff>
    </xdr:to>
    <xdr:graphicFrame>
      <xdr:nvGraphicFramePr>
        <xdr:cNvPr id="2" name="Chart 4"/>
        <xdr:cNvGraphicFramePr/>
      </xdr:nvGraphicFramePr>
      <xdr:xfrm>
        <a:off x="171450" y="1885950"/>
        <a:ext cx="45148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561975</xdr:colOff>
      <xdr:row>0</xdr:row>
      <xdr:rowOff>0</xdr:rowOff>
    </xdr:from>
    <xdr:to>
      <xdr:col>14</xdr:col>
      <xdr:colOff>571500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0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workbookViewId="0" topLeftCell="A1">
      <selection activeCell="C5" sqref="C5"/>
    </sheetView>
  </sheetViews>
  <sheetFormatPr defaultColWidth="11.421875" defaultRowHeight="12.75"/>
  <cols>
    <col min="1" max="1" width="20.8515625" style="0" customWidth="1"/>
    <col min="2" max="2" width="52.140625" style="0" customWidth="1"/>
  </cols>
  <sheetData>
    <row r="1" spans="1:3" ht="18" customHeight="1">
      <c r="A1" s="48" t="s">
        <v>3</v>
      </c>
      <c r="B1" s="49"/>
      <c r="C1" s="46"/>
    </row>
    <row r="2" spans="1:3" ht="18.75" customHeight="1" thickBot="1">
      <c r="A2" s="47"/>
      <c r="B2" s="47"/>
      <c r="C2" s="47"/>
    </row>
    <row r="3" spans="1:3" ht="14.25" customHeight="1" thickTop="1">
      <c r="A3" s="31"/>
      <c r="B3" s="31"/>
      <c r="C3" s="31"/>
    </row>
    <row r="4" ht="14.25" customHeight="1"/>
    <row r="5" spans="1:3" ht="14.25" customHeight="1">
      <c r="A5" s="60" t="s">
        <v>4</v>
      </c>
      <c r="B5" s="61"/>
      <c r="C5" s="17">
        <f>+'reporte 33'!B5</f>
        <v>41244</v>
      </c>
    </row>
    <row r="6" spans="1:3" ht="12" customHeight="1" hidden="1">
      <c r="A6" s="56" t="s">
        <v>31</v>
      </c>
      <c r="B6" s="6" t="s">
        <v>5</v>
      </c>
      <c r="C6" s="18">
        <f>+'reporte 36'!C6</f>
        <v>10</v>
      </c>
    </row>
    <row r="7" spans="1:3" ht="12" customHeight="1" hidden="1">
      <c r="A7" s="57"/>
      <c r="B7" s="6" t="s">
        <v>6</v>
      </c>
      <c r="C7" s="19">
        <f>+'reporte 36'!C7</f>
        <v>10</v>
      </c>
    </row>
    <row r="8" spans="1:3" ht="14.25" customHeight="1">
      <c r="A8" s="58"/>
      <c r="B8" s="20" t="s">
        <v>57</v>
      </c>
      <c r="C8" s="21">
        <f>+C6/C7</f>
        <v>1</v>
      </c>
    </row>
    <row r="9" spans="1:3" ht="3.75" customHeight="1">
      <c r="A9" s="50"/>
      <c r="B9" s="50"/>
      <c r="C9" s="51"/>
    </row>
    <row r="10" spans="1:3" ht="12" customHeight="1" hidden="1">
      <c r="A10" s="56" t="s">
        <v>33</v>
      </c>
      <c r="B10" s="22" t="s">
        <v>7</v>
      </c>
      <c r="C10" s="18">
        <f>+'reporte 36'!C10</f>
        <v>56</v>
      </c>
    </row>
    <row r="11" spans="1:3" ht="12" customHeight="1" hidden="1">
      <c r="A11" s="57"/>
      <c r="B11" s="6" t="s">
        <v>8</v>
      </c>
      <c r="C11" s="19">
        <f>+'reporte 36'!C11</f>
        <v>56</v>
      </c>
    </row>
    <row r="12" spans="1:3" ht="14.25" customHeight="1">
      <c r="A12" s="58"/>
      <c r="B12" s="20" t="s">
        <v>58</v>
      </c>
      <c r="C12" s="21">
        <f>+C10/C11</f>
        <v>1</v>
      </c>
    </row>
    <row r="13" spans="1:3" ht="3" customHeight="1">
      <c r="A13" s="52"/>
      <c r="B13" s="52"/>
      <c r="C13" s="53"/>
    </row>
    <row r="14" spans="1:3" ht="12" customHeight="1" hidden="1">
      <c r="A14" s="56" t="s">
        <v>34</v>
      </c>
      <c r="B14" s="22" t="s">
        <v>9</v>
      </c>
      <c r="C14" s="23">
        <f>+'reporte 36'!C14</f>
        <v>144</v>
      </c>
    </row>
    <row r="15" spans="1:3" ht="12" customHeight="1" hidden="1">
      <c r="A15" s="57"/>
      <c r="B15" s="6" t="s">
        <v>10</v>
      </c>
      <c r="C15" s="24">
        <f>+'reporte 36'!C15</f>
        <v>151</v>
      </c>
    </row>
    <row r="16" spans="1:3" ht="14.25" customHeight="1">
      <c r="A16" s="58"/>
      <c r="B16" s="20" t="s">
        <v>59</v>
      </c>
      <c r="C16" s="25">
        <f>+C14/C15</f>
        <v>0.9536423841059603</v>
      </c>
    </row>
    <row r="17" spans="1:3" ht="3.75" customHeight="1">
      <c r="A17" s="52"/>
      <c r="B17" s="52"/>
      <c r="C17" s="52"/>
    </row>
    <row r="18" spans="1:3" ht="12" customHeight="1" hidden="1">
      <c r="A18" s="56" t="s">
        <v>32</v>
      </c>
      <c r="B18" s="22" t="s">
        <v>11</v>
      </c>
      <c r="C18" s="23">
        <f>+'reporte 36'!C18</f>
        <v>348</v>
      </c>
    </row>
    <row r="19" spans="1:3" ht="12" customHeight="1" hidden="1">
      <c r="A19" s="57"/>
      <c r="B19" s="6" t="s">
        <v>12</v>
      </c>
      <c r="C19" s="24">
        <f>+'reporte 36'!C19</f>
        <v>449</v>
      </c>
    </row>
    <row r="20" spans="1:4" ht="14.25" customHeight="1">
      <c r="A20" s="58"/>
      <c r="B20" s="20" t="s">
        <v>50</v>
      </c>
      <c r="C20" s="25">
        <f>+C18/C19</f>
        <v>0.7750556792873051</v>
      </c>
      <c r="D20" s="26"/>
    </row>
    <row r="21" spans="1:4" ht="3.75" customHeight="1">
      <c r="A21" s="50"/>
      <c r="B21" s="50"/>
      <c r="C21" s="27"/>
      <c r="D21" s="26"/>
    </row>
    <row r="22" spans="1:4" ht="12" customHeight="1" hidden="1">
      <c r="A22" s="56" t="s">
        <v>37</v>
      </c>
      <c r="B22" s="22" t="s">
        <v>13</v>
      </c>
      <c r="C22" s="23">
        <f>+'reporte 36'!C22</f>
        <v>334</v>
      </c>
      <c r="D22" s="26"/>
    </row>
    <row r="23" spans="1:4" ht="12" customHeight="1" hidden="1">
      <c r="A23" s="57"/>
      <c r="B23" s="6" t="s">
        <v>14</v>
      </c>
      <c r="C23" s="24">
        <f>+'reporte 36'!C23</f>
        <v>574</v>
      </c>
      <c r="D23" s="26"/>
    </row>
    <row r="24" spans="1:4" ht="14.25" customHeight="1">
      <c r="A24" s="58"/>
      <c r="B24" s="20" t="s">
        <v>53</v>
      </c>
      <c r="C24" s="25">
        <f>+C22/C23</f>
        <v>0.5818815331010453</v>
      </c>
      <c r="D24" s="26"/>
    </row>
    <row r="25" spans="1:4" ht="3.75" customHeight="1">
      <c r="A25" s="50"/>
      <c r="B25" s="50"/>
      <c r="C25" s="51"/>
      <c r="D25" s="26"/>
    </row>
    <row r="26" spans="1:4" ht="12" customHeight="1" hidden="1">
      <c r="A26" s="56" t="s">
        <v>38</v>
      </c>
      <c r="B26" s="22" t="s">
        <v>15</v>
      </c>
      <c r="C26" s="23">
        <f>+'reporte 36'!C26</f>
        <v>236</v>
      </c>
      <c r="D26" s="26"/>
    </row>
    <row r="27" spans="1:4" ht="12" customHeight="1" hidden="1">
      <c r="A27" s="57"/>
      <c r="B27" s="6" t="s">
        <v>16</v>
      </c>
      <c r="C27" s="24">
        <f>+'reporte 36'!C27</f>
        <v>236</v>
      </c>
      <c r="D27" s="26"/>
    </row>
    <row r="28" spans="1:4" ht="14.25" customHeight="1">
      <c r="A28" s="58"/>
      <c r="B28" s="20" t="s">
        <v>56</v>
      </c>
      <c r="C28" s="25">
        <f>+C26/C27</f>
        <v>1</v>
      </c>
      <c r="D28" s="26"/>
    </row>
    <row r="29" spans="1:4" ht="14.25" customHeight="1">
      <c r="A29" s="59"/>
      <c r="B29" s="59"/>
      <c r="C29" s="59"/>
      <c r="D29" s="26"/>
    </row>
    <row r="30" spans="1:3" ht="14.25" customHeight="1">
      <c r="A30" s="55" t="s">
        <v>17</v>
      </c>
      <c r="B30" s="55"/>
      <c r="C30" s="28">
        <f>+C6+C10+C14+C18+C22+C26</f>
        <v>1128</v>
      </c>
    </row>
    <row r="31" spans="1:3" ht="14.25" customHeight="1">
      <c r="A31" s="54" t="s">
        <v>18</v>
      </c>
      <c r="B31" s="54"/>
      <c r="C31" s="29">
        <f>+C27+C23+C19+C15+C11+C7</f>
        <v>1476</v>
      </c>
    </row>
    <row r="32" spans="1:3" ht="14.25" customHeight="1">
      <c r="A32" s="54" t="s">
        <v>19</v>
      </c>
      <c r="B32" s="54"/>
      <c r="C32" s="30">
        <f>+C30/C31</f>
        <v>0.7642276422764228</v>
      </c>
    </row>
    <row r="33" ht="14.25" customHeight="1"/>
  </sheetData>
  <mergeCells count="18">
    <mergeCell ref="A17:C17"/>
    <mergeCell ref="A25:C25"/>
    <mergeCell ref="A29:C29"/>
    <mergeCell ref="A5:B5"/>
    <mergeCell ref="A6:A8"/>
    <mergeCell ref="A10:A12"/>
    <mergeCell ref="A14:A16"/>
    <mergeCell ref="A18:A20"/>
    <mergeCell ref="A32:B32"/>
    <mergeCell ref="A21:B21"/>
    <mergeCell ref="A30:B30"/>
    <mergeCell ref="A31:B31"/>
    <mergeCell ref="A22:A24"/>
    <mergeCell ref="A26:A28"/>
    <mergeCell ref="C1:C2"/>
    <mergeCell ref="A1:B2"/>
    <mergeCell ref="A9:C9"/>
    <mergeCell ref="A13:C13"/>
  </mergeCells>
  <printOptions/>
  <pageMargins left="0.75" right="0.75" top="1" bottom="1" header="0" footer="0"/>
  <pageSetup fitToHeight="1" fitToWidth="1" horizontalDpi="300" verticalDpi="300" orientation="landscape" paperSize="9" r:id="rId2"/>
  <headerFooter alignWithMargins="0">
    <oddFooter>&amp;L&amp;D&amp;CPágina &amp;P de &amp;N&amp;R&amp;T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workbookViewId="0" topLeftCell="A1">
      <selection activeCell="C28" sqref="C28"/>
    </sheetView>
  </sheetViews>
  <sheetFormatPr defaultColWidth="11.421875" defaultRowHeight="12.75"/>
  <cols>
    <col min="1" max="1" width="19.28125" style="0" bestFit="1" customWidth="1"/>
    <col min="2" max="2" width="52.140625" style="0" customWidth="1"/>
  </cols>
  <sheetData>
    <row r="1" spans="1:14" ht="18" customHeight="1">
      <c r="A1" s="62" t="s">
        <v>3</v>
      </c>
      <c r="B1" s="63"/>
      <c r="C1" s="63"/>
      <c r="D1" s="63"/>
      <c r="E1" s="63"/>
      <c r="F1" s="63"/>
      <c r="G1" s="63"/>
      <c r="H1" s="63"/>
      <c r="I1" s="63"/>
      <c r="J1" s="63"/>
      <c r="K1" s="48"/>
      <c r="L1" s="62"/>
      <c r="M1" s="63"/>
      <c r="N1" s="63"/>
    </row>
    <row r="2" spans="1:14" ht="18.75" customHeight="1" thickBot="1">
      <c r="A2" s="64"/>
      <c r="B2" s="64"/>
      <c r="C2" s="64"/>
      <c r="D2" s="64"/>
      <c r="E2" s="64"/>
      <c r="F2" s="64"/>
      <c r="G2" s="64"/>
      <c r="H2" s="64"/>
      <c r="I2" s="64"/>
      <c r="J2" s="64"/>
      <c r="K2" s="47"/>
      <c r="L2" s="64"/>
      <c r="M2" s="64"/>
      <c r="N2" s="64"/>
    </row>
    <row r="3" spans="1:14" ht="6.75" customHeight="1" thickTop="1">
      <c r="A3" s="62"/>
      <c r="B3" s="63"/>
      <c r="C3" s="63"/>
      <c r="D3" s="63"/>
      <c r="E3" s="63"/>
      <c r="F3" s="63"/>
      <c r="G3" s="63"/>
      <c r="H3" s="63"/>
      <c r="I3" s="63"/>
      <c r="J3" s="63"/>
      <c r="K3" s="1"/>
      <c r="L3" s="62"/>
      <c r="M3" s="63"/>
      <c r="N3" s="63"/>
    </row>
    <row r="5" spans="1:3" ht="12.75">
      <c r="A5" s="60" t="s">
        <v>4</v>
      </c>
      <c r="B5" s="61"/>
      <c r="C5" s="10">
        <f>+'reporte 33'!B5</f>
        <v>41244</v>
      </c>
    </row>
    <row r="6" spans="1:3" ht="12.75">
      <c r="A6" s="56" t="s">
        <v>31</v>
      </c>
      <c r="B6" s="6" t="s">
        <v>39</v>
      </c>
      <c r="C6" s="18">
        <v>10</v>
      </c>
    </row>
    <row r="7" spans="1:3" ht="12.75">
      <c r="A7" s="57"/>
      <c r="B7" s="6" t="s">
        <v>40</v>
      </c>
      <c r="C7" s="19">
        <v>10</v>
      </c>
    </row>
    <row r="8" spans="1:3" ht="12.75">
      <c r="A8" s="58"/>
      <c r="B8" s="20" t="s">
        <v>41</v>
      </c>
      <c r="C8" s="21">
        <f>+C6/C7</f>
        <v>1</v>
      </c>
    </row>
    <row r="9" spans="1:3" ht="12.75">
      <c r="A9" s="50"/>
      <c r="B9" s="50"/>
      <c r="C9" s="51"/>
    </row>
    <row r="10" spans="1:3" ht="12.75">
      <c r="A10" s="56" t="s">
        <v>33</v>
      </c>
      <c r="B10" s="6" t="s">
        <v>42</v>
      </c>
      <c r="C10" s="18">
        <v>56</v>
      </c>
    </row>
    <row r="11" spans="1:3" ht="12.75">
      <c r="A11" s="57"/>
      <c r="B11" s="6" t="s">
        <v>43</v>
      </c>
      <c r="C11" s="19">
        <v>56</v>
      </c>
    </row>
    <row r="12" spans="1:3" ht="12.75">
      <c r="A12" s="58"/>
      <c r="B12" s="20" t="s">
        <v>44</v>
      </c>
      <c r="C12" s="21">
        <f>+C10/C11</f>
        <v>1</v>
      </c>
    </row>
    <row r="13" spans="1:3" ht="12.75">
      <c r="A13" s="52"/>
      <c r="B13" s="52"/>
      <c r="C13" s="53"/>
    </row>
    <row r="14" spans="1:3" ht="12.75">
      <c r="A14" s="66" t="s">
        <v>34</v>
      </c>
      <c r="B14" s="6" t="s">
        <v>45</v>
      </c>
      <c r="C14" s="23">
        <v>144</v>
      </c>
    </row>
    <row r="15" spans="1:3" ht="12.75">
      <c r="A15" s="67"/>
      <c r="B15" s="6" t="s">
        <v>46</v>
      </c>
      <c r="C15" s="24">
        <v>151</v>
      </c>
    </row>
    <row r="16" spans="1:3" ht="18" customHeight="1">
      <c r="A16" s="68"/>
      <c r="B16" s="20" t="s">
        <v>47</v>
      </c>
      <c r="C16" s="25">
        <f>+C14/C15</f>
        <v>0.9536423841059603</v>
      </c>
    </row>
    <row r="17" spans="1:3" ht="12.75">
      <c r="A17" s="52"/>
      <c r="B17" s="52"/>
      <c r="C17" s="53"/>
    </row>
    <row r="18" spans="1:3" ht="12.75">
      <c r="A18" s="65" t="s">
        <v>32</v>
      </c>
      <c r="B18" s="22" t="s">
        <v>48</v>
      </c>
      <c r="C18" s="23">
        <v>348</v>
      </c>
    </row>
    <row r="19" spans="1:3" ht="12.75">
      <c r="A19" s="69"/>
      <c r="B19" s="6" t="s">
        <v>49</v>
      </c>
      <c r="C19" s="24">
        <v>449</v>
      </c>
    </row>
    <row r="20" spans="1:3" ht="12.75">
      <c r="A20" s="70"/>
      <c r="B20" s="20" t="s">
        <v>50</v>
      </c>
      <c r="C20" s="25">
        <v>0</v>
      </c>
    </row>
    <row r="21" spans="1:3" ht="12.75">
      <c r="A21" s="50"/>
      <c r="B21" s="50"/>
      <c r="C21" s="27"/>
    </row>
    <row r="22" spans="1:3" ht="12.75">
      <c r="A22" s="56" t="s">
        <v>37</v>
      </c>
      <c r="B22" s="22" t="s">
        <v>51</v>
      </c>
      <c r="C22" s="23">
        <v>334</v>
      </c>
    </row>
    <row r="23" spans="1:3" ht="12.75">
      <c r="A23" s="57"/>
      <c r="B23" s="6" t="s">
        <v>52</v>
      </c>
      <c r="C23" s="24">
        <v>574</v>
      </c>
    </row>
    <row r="24" spans="1:3" ht="12.75">
      <c r="A24" s="58"/>
      <c r="B24" s="20" t="s">
        <v>53</v>
      </c>
      <c r="C24" s="25">
        <f>+C22/C23</f>
        <v>0.5818815331010453</v>
      </c>
    </row>
    <row r="25" spans="1:3" ht="12.75">
      <c r="A25" s="50"/>
      <c r="B25" s="50"/>
      <c r="C25" s="51"/>
    </row>
    <row r="26" spans="1:3" ht="12.75">
      <c r="A26" s="65" t="s">
        <v>36</v>
      </c>
      <c r="B26" s="22" t="s">
        <v>54</v>
      </c>
      <c r="C26" s="23">
        <v>236</v>
      </c>
    </row>
    <row r="27" spans="1:3" ht="12.75">
      <c r="A27" s="57"/>
      <c r="B27" s="6" t="s">
        <v>55</v>
      </c>
      <c r="C27" s="24">
        <v>236</v>
      </c>
    </row>
    <row r="28" spans="1:3" ht="12.75">
      <c r="A28" s="58"/>
      <c r="B28" s="20" t="s">
        <v>56</v>
      </c>
      <c r="C28" s="25">
        <f>+C26/C27</f>
        <v>1</v>
      </c>
    </row>
    <row r="29" spans="1:3" ht="12.75">
      <c r="A29" s="59"/>
      <c r="B29" s="59"/>
      <c r="C29" s="59"/>
    </row>
    <row r="30" spans="1:3" ht="12.75">
      <c r="A30" s="55" t="s">
        <v>17</v>
      </c>
      <c r="B30" s="55"/>
      <c r="C30" s="28">
        <f>+C6+C10+C14+C18+C22+C26</f>
        <v>1128</v>
      </c>
    </row>
    <row r="31" spans="1:3" ht="12.75">
      <c r="A31" s="54" t="s">
        <v>18</v>
      </c>
      <c r="B31" s="54"/>
      <c r="C31" s="29">
        <f>+C27+C23+C19+C15+C11+C7</f>
        <v>1476</v>
      </c>
    </row>
    <row r="32" spans="1:3" ht="12.75">
      <c r="A32" s="54" t="s">
        <v>19</v>
      </c>
      <c r="B32" s="54"/>
      <c r="C32" s="30">
        <f>+C30/C31</f>
        <v>0.7642276422764228</v>
      </c>
    </row>
  </sheetData>
  <mergeCells count="21">
    <mergeCell ref="A17:C17"/>
    <mergeCell ref="A25:C25"/>
    <mergeCell ref="A29:C29"/>
    <mergeCell ref="A5:B5"/>
    <mergeCell ref="A14:A16"/>
    <mergeCell ref="A18:A20"/>
    <mergeCell ref="A32:B32"/>
    <mergeCell ref="A21:B21"/>
    <mergeCell ref="A30:B30"/>
    <mergeCell ref="A31:B31"/>
    <mergeCell ref="A22:A24"/>
    <mergeCell ref="A26:A28"/>
    <mergeCell ref="L3:N3"/>
    <mergeCell ref="A9:C9"/>
    <mergeCell ref="A13:C13"/>
    <mergeCell ref="A1:J2"/>
    <mergeCell ref="K1:K2"/>
    <mergeCell ref="L1:N2"/>
    <mergeCell ref="A3:J3"/>
    <mergeCell ref="A6:A8"/>
    <mergeCell ref="A10:A12"/>
  </mergeCells>
  <printOptions/>
  <pageMargins left="0.75" right="2.83" top="0.43" bottom="0.47" header="0" footer="0"/>
  <pageSetup fitToHeight="1" fitToWidth="1" horizontalDpi="300" verticalDpi="300" orientation="landscape" paperSize="9" scale="50" r:id="rId2"/>
  <headerFooter alignWithMargins="0">
    <oddFooter>&amp;L&amp;D&amp;CPágina &amp;P de &amp;N&amp;R&amp;T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workbookViewId="0" topLeftCell="A1">
      <selection activeCell="C12" sqref="C12"/>
    </sheetView>
  </sheetViews>
  <sheetFormatPr defaultColWidth="11.421875" defaultRowHeight="12.75"/>
  <cols>
    <col min="1" max="1" width="26.421875" style="0" customWidth="1"/>
    <col min="2" max="2" width="34.140625" style="0" customWidth="1"/>
  </cols>
  <sheetData>
    <row r="1" spans="1:11" ht="33" customHeight="1">
      <c r="A1" s="62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48" t="s">
        <v>20</v>
      </c>
    </row>
    <row r="2" spans="1:11" ht="14.25" customHeight="1" thickBot="1">
      <c r="A2" s="64"/>
      <c r="B2" s="64"/>
      <c r="C2" s="64"/>
      <c r="D2" s="64"/>
      <c r="E2" s="64"/>
      <c r="F2" s="64"/>
      <c r="G2" s="64"/>
      <c r="H2" s="64"/>
      <c r="I2" s="64"/>
      <c r="J2" s="64"/>
      <c r="K2" s="47"/>
    </row>
    <row r="3" spans="1:11" ht="4.5" customHeight="1" thickTop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2" ht="12.75">
      <c r="A4" s="73"/>
      <c r="B4" s="73"/>
    </row>
    <row r="5" spans="1:3" ht="12.75">
      <c r="A5" s="14"/>
      <c r="B5" s="14"/>
      <c r="C5" s="10">
        <f>+'reporte 33'!B5</f>
        <v>41244</v>
      </c>
    </row>
    <row r="6" spans="1:3" ht="12.75" customHeight="1">
      <c r="A6" s="56" t="s">
        <v>24</v>
      </c>
      <c r="B6" s="15" t="s">
        <v>31</v>
      </c>
      <c r="C6" s="12">
        <v>1428</v>
      </c>
    </row>
    <row r="7" spans="1:3" ht="12.75" customHeight="1">
      <c r="A7" s="71"/>
      <c r="B7" s="4" t="s">
        <v>33</v>
      </c>
      <c r="C7" s="12">
        <v>5207</v>
      </c>
    </row>
    <row r="8" spans="1:3" ht="12.75" customHeight="1">
      <c r="A8" s="71"/>
      <c r="B8" s="6" t="s">
        <v>34</v>
      </c>
      <c r="C8" s="12">
        <v>16441</v>
      </c>
    </row>
    <row r="9" spans="1:3" ht="12.75" customHeight="1">
      <c r="A9" s="71"/>
      <c r="B9" s="6" t="s">
        <v>32</v>
      </c>
      <c r="C9" s="12">
        <v>13750</v>
      </c>
    </row>
    <row r="10" spans="1:3" ht="12.75" customHeight="1">
      <c r="A10" s="71"/>
      <c r="B10" s="20" t="s">
        <v>35</v>
      </c>
      <c r="C10" s="39">
        <v>65474</v>
      </c>
    </row>
    <row r="11" spans="1:3" ht="12.75" customHeight="1">
      <c r="A11" s="72"/>
      <c r="B11" s="20" t="s">
        <v>30</v>
      </c>
      <c r="C11" s="39">
        <v>8546</v>
      </c>
    </row>
    <row r="12" spans="1:3" ht="12.75">
      <c r="A12" s="16" t="s">
        <v>25</v>
      </c>
      <c r="B12" s="16"/>
      <c r="C12" s="16">
        <f>SUM(C6:C11)</f>
        <v>110846</v>
      </c>
    </row>
    <row r="13" spans="1:3" ht="12.75">
      <c r="A13" s="73"/>
      <c r="B13" s="73"/>
      <c r="C13" s="74"/>
    </row>
  </sheetData>
  <mergeCells count="5">
    <mergeCell ref="A6:A11"/>
    <mergeCell ref="A13:C13"/>
    <mergeCell ref="K1:K2"/>
    <mergeCell ref="A1:J2"/>
    <mergeCell ref="A4:B4"/>
  </mergeCells>
  <printOptions/>
  <pageMargins left="0.75" right="0.75" top="1" bottom="1" header="0" footer="0"/>
  <pageSetup fitToHeight="1" fitToWidth="1" horizontalDpi="300" verticalDpi="300" orientation="landscape" paperSize="9" scale="80" r:id="rId2"/>
  <headerFooter alignWithMargins="0">
    <oddFooter>&amp;L&amp;D&amp;CPágina &amp;P de &amp;N&amp;R&amp;T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workbookViewId="0" topLeftCell="A1">
      <selection activeCell="B7" sqref="B7"/>
    </sheetView>
  </sheetViews>
  <sheetFormatPr defaultColWidth="11.421875" defaultRowHeight="12.75"/>
  <cols>
    <col min="1" max="1" width="50.8515625" style="0" customWidth="1"/>
  </cols>
  <sheetData>
    <row r="1" spans="1:11" ht="33" customHeight="1">
      <c r="A1" s="62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48" t="s">
        <v>20</v>
      </c>
    </row>
    <row r="2" spans="1:11" ht="14.25" customHeight="1" thickBot="1">
      <c r="A2" s="64"/>
      <c r="B2" s="64"/>
      <c r="C2" s="64"/>
      <c r="D2" s="64"/>
      <c r="E2" s="64"/>
      <c r="F2" s="64"/>
      <c r="G2" s="64"/>
      <c r="H2" s="64"/>
      <c r="I2" s="64"/>
      <c r="J2" s="64"/>
      <c r="K2" s="47"/>
    </row>
    <row r="3" spans="1:11" ht="4.5" customHeight="1" thickTop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2" ht="12.75">
      <c r="A4" s="74"/>
      <c r="B4" s="74"/>
    </row>
    <row r="5" spans="1:2" ht="12.75">
      <c r="A5" s="9" t="s">
        <v>21</v>
      </c>
      <c r="B5" s="10">
        <f>+'reporte 33'!B5</f>
        <v>41244</v>
      </c>
    </row>
    <row r="6" spans="1:2" ht="12.75">
      <c r="A6" s="11" t="s">
        <v>22</v>
      </c>
      <c r="B6" s="12">
        <v>3842</v>
      </c>
    </row>
    <row r="7" spans="1:2" ht="12.75">
      <c r="A7" s="40" t="s">
        <v>60</v>
      </c>
      <c r="B7" s="39">
        <v>0</v>
      </c>
    </row>
    <row r="8" spans="1:2" ht="12.75">
      <c r="A8" s="13" t="s">
        <v>2</v>
      </c>
      <c r="B8" s="13">
        <f>SUM(B6:B6)</f>
        <v>3842</v>
      </c>
    </row>
    <row r="9" spans="1:2" ht="12.75">
      <c r="A9" s="73"/>
      <c r="B9" s="73"/>
    </row>
    <row r="10" spans="1:2" ht="12.75">
      <c r="A10" s="75"/>
      <c r="B10" s="43"/>
    </row>
  </sheetData>
  <mergeCells count="5">
    <mergeCell ref="K1:K2"/>
    <mergeCell ref="A1:J2"/>
    <mergeCell ref="A9:B9"/>
    <mergeCell ref="A10:B10"/>
    <mergeCell ref="A4:B4"/>
  </mergeCells>
  <printOptions/>
  <pageMargins left="0.75" right="0.75" top="1" bottom="1" header="0" footer="0"/>
  <pageSetup fitToHeight="1" fitToWidth="1" horizontalDpi="300" verticalDpi="300" orientation="landscape" paperSize="9" scale="79" r:id="rId2"/>
  <headerFooter alignWithMargins="0">
    <oddFooter>&amp;L&amp;D&amp;CPágina &amp;P de &amp;N&amp;R&amp;T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workbookViewId="0" topLeftCell="A1">
      <selection activeCell="B9" sqref="B9"/>
    </sheetView>
  </sheetViews>
  <sheetFormatPr defaultColWidth="11.421875" defaultRowHeight="12.75"/>
  <cols>
    <col min="1" max="1" width="58.57421875" style="0" customWidth="1"/>
  </cols>
  <sheetData>
    <row r="1" spans="1:11" ht="33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48"/>
    </row>
    <row r="2" spans="1:11" ht="14.25" customHeight="1" thickBot="1">
      <c r="A2" s="64"/>
      <c r="B2" s="64"/>
      <c r="C2" s="64"/>
      <c r="D2" s="64"/>
      <c r="E2" s="64"/>
      <c r="F2" s="64"/>
      <c r="G2" s="64"/>
      <c r="H2" s="64"/>
      <c r="I2" s="64"/>
      <c r="J2" s="64"/>
      <c r="K2" s="47"/>
    </row>
    <row r="3" spans="1:11" ht="4.5" customHeight="1" thickTop="1">
      <c r="A3" s="62"/>
      <c r="B3" s="63"/>
      <c r="C3" s="63"/>
      <c r="D3" s="63"/>
      <c r="E3" s="63"/>
      <c r="F3" s="63"/>
      <c r="G3" s="63"/>
      <c r="H3" s="63"/>
      <c r="I3" s="63"/>
      <c r="J3" s="63"/>
      <c r="K3" s="1"/>
    </row>
    <row r="4" spans="1:2" ht="12.75">
      <c r="A4" s="74"/>
      <c r="B4" s="74"/>
    </row>
    <row r="5" spans="1:2" ht="12.75">
      <c r="A5" s="2" t="s">
        <v>1</v>
      </c>
      <c r="B5" s="3">
        <v>41244</v>
      </c>
    </row>
    <row r="6" spans="1:2" ht="12.75">
      <c r="A6" s="4" t="s">
        <v>28</v>
      </c>
      <c r="B6" s="5">
        <v>266</v>
      </c>
    </row>
    <row r="7" spans="1:2" ht="12" customHeight="1">
      <c r="A7" s="4" t="s">
        <v>29</v>
      </c>
      <c r="B7" s="5">
        <v>3412</v>
      </c>
    </row>
    <row r="8" spans="1:2" ht="12" customHeight="1">
      <c r="A8" s="4" t="s">
        <v>61</v>
      </c>
      <c r="B8" s="5">
        <v>164</v>
      </c>
    </row>
    <row r="9" spans="1:2" ht="12.75">
      <c r="A9" s="7" t="s">
        <v>2</v>
      </c>
      <c r="B9" s="7">
        <f>SUM(B6:B8)</f>
        <v>3842</v>
      </c>
    </row>
  </sheetData>
  <mergeCells count="4">
    <mergeCell ref="A4:B4"/>
    <mergeCell ref="A1:J2"/>
    <mergeCell ref="K1:K2"/>
    <mergeCell ref="A3:J3"/>
  </mergeCells>
  <printOptions/>
  <pageMargins left="0.75" right="0.75" top="1" bottom="1" header="0" footer="0"/>
  <pageSetup fitToHeight="1" fitToWidth="1" horizontalDpi="300" verticalDpi="300" orientation="landscape" paperSize="9" scale="76" r:id="rId2"/>
  <headerFooter alignWithMargins="0">
    <oddFooter>&amp;L&amp;D&amp;CPágina &amp;P de &amp;N&amp;R&amp;T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="75" zoomScaleNormal="75" workbookViewId="0" topLeftCell="A1">
      <selection activeCell="M9" sqref="M9"/>
    </sheetView>
  </sheetViews>
  <sheetFormatPr defaultColWidth="11.421875" defaultRowHeight="12.75"/>
  <cols>
    <col min="1" max="1" width="25.7109375" style="0" customWidth="1"/>
    <col min="2" max="3" width="10.28125" style="0" bestFit="1" customWidth="1"/>
    <col min="4" max="4" width="10.421875" style="0" bestFit="1" customWidth="1"/>
    <col min="5" max="5" width="10.00390625" style="0" bestFit="1" customWidth="1"/>
    <col min="6" max="6" width="10.57421875" style="0" bestFit="1" customWidth="1"/>
    <col min="7" max="7" width="10.00390625" style="0" bestFit="1" customWidth="1"/>
    <col min="8" max="8" width="9.421875" style="0" bestFit="1" customWidth="1"/>
    <col min="9" max="9" width="10.57421875" style="0" bestFit="1" customWidth="1"/>
    <col min="10" max="10" width="10.28125" style="0" bestFit="1" customWidth="1"/>
    <col min="11" max="11" width="10.00390625" style="0" bestFit="1" customWidth="1"/>
    <col min="12" max="12" width="10.57421875" style="0" bestFit="1" customWidth="1"/>
    <col min="13" max="13" width="9.8515625" style="0" bestFit="1" customWidth="1"/>
    <col min="14" max="14" width="9.140625" style="0" customWidth="1"/>
    <col min="15" max="15" width="10.140625" style="0" customWidth="1"/>
  </cols>
  <sheetData>
    <row r="1" spans="1:15" ht="28.5" customHeight="1">
      <c r="A1" s="44" t="s">
        <v>26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4.7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6.75" customHeight="1" thickTop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ht="12.75">
      <c r="A4" s="32"/>
    </row>
    <row r="5" spans="1:15" ht="23.25" customHeight="1">
      <c r="A5" s="33" t="s">
        <v>1</v>
      </c>
      <c r="B5" s="38">
        <v>40909</v>
      </c>
      <c r="C5" s="38">
        <v>40940</v>
      </c>
      <c r="D5" s="38">
        <v>40969</v>
      </c>
      <c r="E5" s="38">
        <v>41000</v>
      </c>
      <c r="F5" s="38">
        <v>41030</v>
      </c>
      <c r="G5" s="38">
        <v>41061</v>
      </c>
      <c r="H5" s="38">
        <v>41091</v>
      </c>
      <c r="I5" s="38">
        <v>41122</v>
      </c>
      <c r="J5" s="38">
        <v>41153</v>
      </c>
      <c r="K5" s="38">
        <v>41183</v>
      </c>
      <c r="L5" s="38">
        <v>41214</v>
      </c>
      <c r="M5" s="38">
        <v>41244</v>
      </c>
      <c r="N5" s="10" t="s">
        <v>2</v>
      </c>
      <c r="O5" s="10" t="s">
        <v>27</v>
      </c>
    </row>
    <row r="6" spans="1:15" ht="37.5" customHeight="1">
      <c r="A6" s="6" t="s">
        <v>28</v>
      </c>
      <c r="B6" s="34">
        <v>0</v>
      </c>
      <c r="C6" s="34">
        <v>1</v>
      </c>
      <c r="D6" s="34">
        <v>6</v>
      </c>
      <c r="E6" s="34">
        <v>5</v>
      </c>
      <c r="F6" s="34">
        <v>5</v>
      </c>
      <c r="G6" s="34">
        <v>30</v>
      </c>
      <c r="H6" s="34">
        <v>6</v>
      </c>
      <c r="I6" s="34">
        <v>0</v>
      </c>
      <c r="J6" s="34">
        <v>2</v>
      </c>
      <c r="K6" s="34">
        <v>0</v>
      </c>
      <c r="L6" s="34">
        <v>3</v>
      </c>
      <c r="M6" s="34">
        <v>0</v>
      </c>
      <c r="N6" s="35">
        <f>SUM(B6:M6)</f>
        <v>58</v>
      </c>
      <c r="O6" s="36">
        <f>+N6/$N$9</f>
        <v>0.28292682926829266</v>
      </c>
    </row>
    <row r="7" spans="1:15" ht="37.5" customHeight="1">
      <c r="A7" s="6" t="s">
        <v>29</v>
      </c>
      <c r="B7" s="34">
        <v>6</v>
      </c>
      <c r="C7" s="34">
        <v>2</v>
      </c>
      <c r="D7" s="34">
        <v>11</v>
      </c>
      <c r="E7" s="34">
        <v>6</v>
      </c>
      <c r="F7" s="34">
        <v>13</v>
      </c>
      <c r="G7" s="34">
        <v>12</v>
      </c>
      <c r="H7" s="34">
        <v>9</v>
      </c>
      <c r="I7" s="34">
        <v>14</v>
      </c>
      <c r="J7" s="34">
        <v>12</v>
      </c>
      <c r="K7" s="34">
        <v>20</v>
      </c>
      <c r="L7" s="34">
        <v>19</v>
      </c>
      <c r="M7" s="34">
        <v>19</v>
      </c>
      <c r="N7" s="35">
        <f>SUM(B7:M7)</f>
        <v>143</v>
      </c>
      <c r="O7" s="36">
        <f>+N7/$N$9</f>
        <v>0.697560975609756</v>
      </c>
    </row>
    <row r="8" spans="1:15" ht="37.5" customHeight="1">
      <c r="A8" s="20" t="s">
        <v>62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4</v>
      </c>
      <c r="N8" s="35">
        <f>SUM(B8:M8)</f>
        <v>4</v>
      </c>
      <c r="O8" s="36">
        <f>+N8/$N$9</f>
        <v>0.01951219512195122</v>
      </c>
    </row>
    <row r="9" spans="1:15" ht="21" customHeight="1">
      <c r="A9" s="16" t="s">
        <v>2</v>
      </c>
      <c r="B9" s="37">
        <f>SUM(B6:B7)</f>
        <v>6</v>
      </c>
      <c r="C9" s="37">
        <f aca="true" t="shared" si="0" ref="C9:M9">SUM(C6:C7)</f>
        <v>3</v>
      </c>
      <c r="D9" s="37">
        <f t="shared" si="0"/>
        <v>17</v>
      </c>
      <c r="E9" s="37">
        <f t="shared" si="0"/>
        <v>11</v>
      </c>
      <c r="F9" s="37">
        <f t="shared" si="0"/>
        <v>18</v>
      </c>
      <c r="G9" s="37">
        <f t="shared" si="0"/>
        <v>42</v>
      </c>
      <c r="H9" s="37">
        <f t="shared" si="0"/>
        <v>15</v>
      </c>
      <c r="I9" s="37">
        <f t="shared" si="0"/>
        <v>14</v>
      </c>
      <c r="J9" s="37">
        <f t="shared" si="0"/>
        <v>14</v>
      </c>
      <c r="K9" s="37">
        <f t="shared" si="0"/>
        <v>20</v>
      </c>
      <c r="L9" s="37">
        <f t="shared" si="0"/>
        <v>22</v>
      </c>
      <c r="M9" s="37">
        <f t="shared" si="0"/>
        <v>19</v>
      </c>
      <c r="N9" s="37">
        <f>SUM(N6:N8)</f>
        <v>205</v>
      </c>
      <c r="O9" s="41">
        <f>SUM(O6:O8)</f>
        <v>1</v>
      </c>
    </row>
  </sheetData>
  <mergeCells count="1">
    <mergeCell ref="A1:O2"/>
  </mergeCells>
  <printOptions/>
  <pageMargins left="0.75" right="0.75" top="1" bottom="1" header="0" footer="0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mdevasconcellos</cp:lastModifiedBy>
  <cp:lastPrinted>2013-02-05T20:37:21Z</cp:lastPrinted>
  <dcterms:created xsi:type="dcterms:W3CDTF">2009-12-29T15:36:58Z</dcterms:created>
  <dcterms:modified xsi:type="dcterms:W3CDTF">2013-02-05T20:47:27Z</dcterms:modified>
  <cp:category/>
  <cp:version/>
  <cp:contentType/>
  <cp:contentStatus/>
</cp:coreProperties>
</file>